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<sst xmlns="http://schemas.openxmlformats.org/spreadsheetml/2006/main" count="72" uniqueCount="63">
  <si>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</si>
  <si>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</si>
  <si>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</si>
  <si>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</si>
  <si>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</si>
  <si>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</si>
  <si>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</si>
  <si>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</si>
  <si>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</si>
  <si>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</si>
  <si>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</si>
  <si>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</si>
  <si>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</si>
  <si>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</si>
  <si>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</si>
  <si>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</si>
  <si>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</si>
  <si>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</si>
  <si>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</si>
  <si>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</si>
  <si>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</si>
  <si>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</si>
  <si>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</si>
  <si>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</si>
  <si>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</si>
  <si>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</si>
  <si>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</si>
  <si>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</si>
  <si>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</si>
  <si>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</si>
  <si>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</si>
  <si>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</si>
  <si>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</si>
  <si>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</si>
  <si>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</si>
  <si>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</si>
  <si>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</si>
  <si>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</si>
  <si>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</si>
  <si>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</si>
  <si>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</si>
  <si>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</si>
  <si>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</si>
  <si>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</si>
  <si>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</si>
  <si>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</si>
  <si>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</si>
  <si>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</si>
  <si>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</si>
  <si>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</si>
  <si>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</si>
  <si>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</si>
  <si>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</si>
  <si>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</si>
  <si>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</si>
  <si>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</si>
  <si>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</si>
  <si>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</si>
  <si>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</si>
  <si>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єкзамені</t>
    </r>
    <r>
      <rPr>
        <sz val="10"/>
        <rFont val="Times New Roman"/>
        <family val="1"/>
      </rPr>
      <t xml:space="preserve"> (max 100)</t>
    </r>
  </si>
  <si>
    <t>Давиденко Т.В.</t>
  </si>
  <si>
    <t>ОА-20-1зт</t>
  </si>
  <si>
    <t>Облік і оподаткування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</si>
</sst>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9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1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41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41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41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41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41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41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2" fillId="49" borderId="1" applyNumberFormat="0" applyAlignment="0" applyProtection="0"/>
    <xf numFmtId="0" fontId="15" fillId="6" borderId="2" applyNumberFormat="0" applyAlignment="0" applyProtection="0"/>
    <xf numFmtId="0" fontId="43" fillId="50" borderId="3" applyNumberFormat="0" applyAlignment="0" applyProtection="0"/>
    <xf numFmtId="0" fontId="16" fillId="22" borderId="4" applyNumberFormat="0" applyAlignment="0" applyProtection="0"/>
    <xf numFmtId="0" fontId="44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6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7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9" fillId="51" borderId="17" applyNumberFormat="0" applyAlignment="0" applyProtection="0"/>
    <xf numFmtId="0" fontId="22" fillId="45" borderId="18" applyNumberFormat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0" fillId="0" borderId="0">
      <alignment/>
      <protection/>
    </xf>
    <xf numFmtId="0" fontId="52" fillId="53" borderId="0" applyNumberFormat="0" applyBorder="0" applyAlignment="0" applyProtection="0"/>
    <xf numFmtId="0" fontId="25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4" fillId="0" borderId="21" applyNumberFormat="0" applyFill="0" applyAlignment="0" applyProtection="0"/>
    <xf numFmtId="0" fontId="27" fillId="0" borderId="22" applyNumberFormat="0" applyFill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4" xfId="0" applyFont="1" applyBorder="1" applyAlignment="1">
      <alignment horizontal="left" textRotation="90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3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40" fillId="0" borderId="0" xfId="155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40" fillId="0" borderId="0" xfId="155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40" fillId="0" borderId="0" xfId="155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40" fillId="0" borderId="0" xfId="155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57" fillId="0" borderId="0" xfId="155" applyFont="1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7" fillId="0" borderId="24" xfId="0" applyFont="1" applyBorder="1" applyAlignment="1">
      <alignment horizontal="center" wrapText="1"/>
    </xf>
    <xf numFmtId="0" fontId="58" fillId="0" borderId="24" xfId="155" applyFont="1" applyBorder="1">
      <alignment/>
      <protection/>
    </xf>
    <xf numFmtId="0" fontId="37" fillId="0" borderId="24" xfId="0" applyFont="1" applyBorder="1" applyAlignment="1">
      <alignment horizontal="left" wrapText="1" indent="1"/>
    </xf>
    <xf numFmtId="1" fontId="37" fillId="0" borderId="24" xfId="0" applyNumberFormat="1" applyFont="1" applyBorder="1" applyAlignment="1">
      <alignment horizontal="center" wrapText="1"/>
    </xf>
    <xf numFmtId="0" fontId="37" fillId="56" borderId="24" xfId="0" applyFont="1" applyFill="1" applyBorder="1" applyAlignment="1">
      <alignment horizontal="left" wrapText="1"/>
    </xf>
    <xf numFmtId="14" fontId="37" fillId="0" borderId="24" xfId="0" applyNumberFormat="1" applyFont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3" xfId="153" applyFont="1" applyBorder="1" applyAlignment="1">
      <alignment horizontal="center" wrapText="1"/>
      <protection/>
    </xf>
    <xf numFmtId="0" fontId="2" fillId="0" borderId="23" xfId="153" applyFont="1" applyBorder="1" applyAlignment="1">
      <alignment wrapText="1"/>
      <protection/>
    </xf>
    <xf numFmtId="0" fontId="2" fillId="0" borderId="23" xfId="153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4" xfId="0" applyFont="1" applyFill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7" fillId="0" borderId="24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7" fillId="0" borderId="2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53" applyFont="1" applyBorder="1" applyAlignment="1">
      <alignment horizontal="center" wrapText="1"/>
      <protection/>
    </xf>
    <xf numFmtId="0" fontId="4" fillId="0" borderId="0" xfId="153" applyFont="1" applyAlignment="1">
      <alignment wrapText="1"/>
      <protection/>
    </xf>
    <xf numFmtId="188" fontId="7" fillId="0" borderId="24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58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-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-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-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-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-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-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-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-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-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-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-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-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-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-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-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-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-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3.87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s="13" customFormat="1" ht="13.5" customHeight="1">
      <c r="A5" s="99" t="s">
        <v>35</v>
      </c>
      <c r="B5" s="100"/>
      <c r="C5" s="121" t="s">
        <v>62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4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6" s="13" customFormat="1" ht="13.5" customHeight="1">
      <c r="A7" s="15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6" t="s">
        <v>7</v>
      </c>
      <c r="O7" s="119" t="s">
        <v>61</v>
      </c>
      <c r="P7" s="120"/>
    </row>
    <row r="8" spans="1:15" ht="6" customHeight="1">
      <c r="A8" s="14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s="13" customFormat="1" ht="15" customHeight="1">
      <c r="A9" s="15"/>
      <c r="B9" s="17"/>
      <c r="C9" s="28"/>
      <c r="D9" s="152" t="s">
        <v>58</v>
      </c>
      <c r="E9" s="153"/>
      <c r="F9" s="29"/>
      <c r="G9" s="29"/>
      <c r="H9" s="30"/>
      <c r="I9" s="112" t="s">
        <v>6</v>
      </c>
      <c r="J9" s="113"/>
      <c r="K9" s="113"/>
      <c r="L9" s="113"/>
      <c r="M9" s="114"/>
      <c r="N9" s="2"/>
      <c r="O9" s="19"/>
    </row>
    <row r="10" spans="1:15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s="13" customFormat="1" ht="17.25" customHeight="1">
      <c r="A11" s="18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0"/>
    </row>
    <row r="12" spans="1:15" ht="3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 s="13" customFormat="1" ht="15" customHeight="1">
      <c r="A13" s="3"/>
      <c r="B13" s="21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1"/>
      <c r="N13" s="21"/>
      <c r="O13" s="21"/>
      <c r="P13" s="20"/>
    </row>
    <row r="14" spans="1:15" ht="6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6" s="13" customFormat="1" ht="17.25" customHeight="1">
      <c r="A15" s="24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0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3" customFormat="1" ht="17.25" customHeight="1">
      <c r="A17" s="15" t="s">
        <v>38</v>
      </c>
      <c r="B17" s="6">
        <v>2</v>
      </c>
      <c r="C17" s="118" t="s">
        <v>39</v>
      </c>
      <c r="D17" s="118"/>
      <c r="E17" s="11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0"/>
    </row>
    <row r="18" spans="1:15" ht="6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s="13" customFormat="1" ht="16.5" customHeight="1">
      <c r="A19" s="103" t="s">
        <v>40</v>
      </c>
      <c r="B19" s="100"/>
      <c r="C19" s="43" t="s">
        <v>13</v>
      </c>
      <c r="D19" s="2"/>
      <c r="E19" s="1"/>
      <c r="F19" s="1"/>
      <c r="J19" s="22"/>
      <c r="K19" s="22"/>
      <c r="M19" s="122" t="s">
        <v>41</v>
      </c>
      <c r="N19" s="110"/>
      <c r="O19" s="110"/>
      <c r="P19" s="23"/>
    </row>
    <row r="20" spans="1:15" ht="6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0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s="13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0"/>
      <c r="B23" s="10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3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0"/>
      <c r="B25" s="10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6" s="25" customFormat="1" ht="13.5" customHeight="1">
      <c r="A27" s="106" t="s">
        <v>1</v>
      </c>
      <c r="B27" s="106" t="s">
        <v>2</v>
      </c>
      <c r="C27" s="125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06" t="s">
        <v>37</v>
      </c>
      <c r="P27" s="106" t="s">
        <v>5</v>
      </c>
    </row>
    <row r="28" spans="1:16" s="25" customFormat="1" ht="3.75" customHeight="1" hidden="1">
      <c r="A28" s="123"/>
      <c r="B28" s="123"/>
      <c r="C28" s="126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07"/>
      <c r="P28" s="107"/>
    </row>
    <row r="29" spans="1:16" s="25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4" t="s">
        <v>4</v>
      </c>
      <c r="O29" s="107"/>
      <c r="P29" s="107"/>
    </row>
    <row r="30" spans="1:16" s="25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6"/>
      <c r="M30" s="132"/>
      <c r="N30" s="134"/>
      <c r="O30" s="107"/>
      <c r="P30" s="107"/>
    </row>
    <row r="31" spans="1:16" s="25" customFormat="1" ht="102.75" customHeight="1">
      <c r="A31" s="124"/>
      <c r="B31" s="124"/>
      <c r="C31" s="127"/>
      <c r="D31" s="138" t="s">
        <v>52</v>
      </c>
      <c r="E31" s="139"/>
      <c r="F31" s="147"/>
      <c r="G31" s="139"/>
      <c r="H31" s="133" t="s">
        <v>59</v>
      </c>
      <c r="I31" s="133"/>
      <c r="J31" s="133"/>
      <c r="K31" s="133"/>
      <c r="L31" s="31" t="s">
        <v>53</v>
      </c>
      <c r="M31" s="132"/>
      <c r="N31" s="134"/>
      <c r="O31" s="108"/>
      <c r="P31" s="108"/>
    </row>
    <row r="32" spans="1:16" s="25" customFormat="1" ht="12" customHeight="1">
      <c r="A32" s="63">
        <v>1</v>
      </c>
      <c r="B32" s="63">
        <v>2</v>
      </c>
      <c r="C32" s="58">
        <v>3</v>
      </c>
      <c r="D32" s="136">
        <v>4</v>
      </c>
      <c r="E32" s="137"/>
      <c r="F32" s="57"/>
      <c r="G32" s="56"/>
      <c r="H32" s="136">
        <v>5</v>
      </c>
      <c r="I32" s="137"/>
      <c r="J32" s="59"/>
      <c r="K32" s="59"/>
      <c r="L32" s="59">
        <v>6</v>
      </c>
      <c r="M32" s="58">
        <v>7</v>
      </c>
      <c r="N32" s="59">
        <v>8</v>
      </c>
      <c r="O32" s="55">
        <v>9</v>
      </c>
      <c r="P32" s="54">
        <v>10</v>
      </c>
    </row>
    <row r="33" spans="1:16" ht="15.75" customHeight="1">
      <c r="A33" s="67">
        <v>1</v>
      </c>
      <c r="B33" s="68" t="s">
        <v>60</v>
      </c>
      <c r="C33" s="69"/>
      <c r="D33" s="148"/>
      <c r="E33" s="148"/>
      <c r="F33" s="135"/>
      <c r="G33" s="135"/>
      <c r="H33" s="148"/>
      <c r="I33" s="148"/>
      <c r="J33" s="135"/>
      <c r="K33" s="135"/>
      <c r="L33" s="70">
        <f>IF(AND(D33="",H33=""),"",IF(AND((D33*0.4+H33*0.6)&gt;54.5,OR(D33&lt;54.5,H33&lt;54.5)),54,(D33*0.4+H33*0.6)))</f>
      </c>
      <c r="M33" s="71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7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72"/>
      <c r="P33" s="67"/>
    </row>
    <row r="34" spans="1:16" ht="14.25" customHeight="1">
      <c r="A34" s="64"/>
      <c r="B34" s="65"/>
      <c r="C34" s="66"/>
      <c r="D34" s="95"/>
      <c r="E34" s="95"/>
      <c r="F34" s="131"/>
      <c r="G34" s="131"/>
      <c r="H34" s="95"/>
      <c r="I34" s="95"/>
      <c r="J34" s="131"/>
      <c r="K34" s="131"/>
      <c r="L34" s="12"/>
      <c r="M34" s="48"/>
      <c r="N34" s="4"/>
      <c r="O34" s="61"/>
      <c r="P34" s="5"/>
    </row>
    <row r="35" spans="1:16" ht="13.5" customHeight="1">
      <c r="A35" s="52"/>
      <c r="B35" s="62"/>
      <c r="C35" s="44"/>
      <c r="D35" s="95"/>
      <c r="E35" s="95"/>
      <c r="F35" s="131"/>
      <c r="G35" s="131"/>
      <c r="H35" s="95"/>
      <c r="I35" s="95"/>
      <c r="J35" s="131"/>
      <c r="K35" s="131"/>
      <c r="L35" s="12"/>
      <c r="M35" s="48"/>
      <c r="N35" s="4"/>
      <c r="O35" s="61"/>
      <c r="P35" s="5"/>
    </row>
    <row r="36" spans="1:16" ht="13.5" customHeight="1">
      <c r="A36" s="60"/>
      <c r="B36" s="62"/>
      <c r="C36" s="44"/>
      <c r="D36" s="95"/>
      <c r="E36" s="95"/>
      <c r="F36" s="131"/>
      <c r="G36" s="131"/>
      <c r="H36" s="95"/>
      <c r="I36" s="95"/>
      <c r="J36" s="131"/>
      <c r="K36" s="131"/>
      <c r="L36" s="12"/>
      <c r="M36" s="48"/>
      <c r="N36" s="4"/>
      <c r="O36" s="61"/>
      <c r="P36" s="5"/>
    </row>
    <row r="37" spans="1:16" ht="13.5" customHeight="1">
      <c r="A37" s="52"/>
      <c r="B37" s="51"/>
      <c r="C37" s="44"/>
      <c r="D37" s="95"/>
      <c r="E37" s="95"/>
      <c r="F37" s="131"/>
      <c r="G37" s="131"/>
      <c r="H37" s="95"/>
      <c r="I37" s="95"/>
      <c r="J37" s="131"/>
      <c r="K37" s="131"/>
      <c r="L37" s="12"/>
      <c r="M37" s="48"/>
      <c r="N37" s="4"/>
      <c r="O37" s="45"/>
      <c r="P37" s="5"/>
    </row>
    <row r="38" spans="1:16" ht="13.5" customHeight="1">
      <c r="A38" s="47"/>
      <c r="B38" s="53"/>
      <c r="C38" s="44"/>
      <c r="D38" s="95"/>
      <c r="E38" s="95"/>
      <c r="F38" s="131"/>
      <c r="G38" s="131"/>
      <c r="H38" s="95"/>
      <c r="I38" s="95"/>
      <c r="J38" s="131"/>
      <c r="K38" s="131"/>
      <c r="L38" s="12"/>
      <c r="M38" s="48"/>
      <c r="N38" s="4"/>
      <c r="O38" s="45"/>
      <c r="P38" s="5"/>
    </row>
    <row r="39" spans="1:16" ht="12" customHeight="1">
      <c r="A39" s="47"/>
      <c r="B39" s="46"/>
      <c r="C39" s="44"/>
      <c r="D39" s="95"/>
      <c r="E39" s="95"/>
      <c r="F39" s="131"/>
      <c r="G39" s="131"/>
      <c r="H39" s="95"/>
      <c r="I39" s="95"/>
      <c r="J39" s="131"/>
      <c r="K39" s="131"/>
      <c r="L39" s="12"/>
      <c r="M39" s="48"/>
      <c r="N39" s="4"/>
      <c r="O39" s="45"/>
      <c r="P39" s="5"/>
    </row>
    <row r="40" spans="1:16" ht="12" customHeight="1">
      <c r="A40" s="47"/>
      <c r="B40" s="46"/>
      <c r="C40" s="44"/>
      <c r="D40" s="95"/>
      <c r="E40" s="95"/>
      <c r="F40" s="131"/>
      <c r="G40" s="131"/>
      <c r="H40" s="95"/>
      <c r="I40" s="95"/>
      <c r="J40" s="131"/>
      <c r="K40" s="131"/>
      <c r="L40" s="12"/>
      <c r="M40" s="48"/>
      <c r="N40" s="4"/>
      <c r="O40" s="45"/>
      <c r="P40" s="5"/>
    </row>
    <row r="41" spans="1:16" ht="12" customHeight="1">
      <c r="A41" s="47"/>
      <c r="B41" s="46"/>
      <c r="C41" s="44"/>
      <c r="D41" s="95"/>
      <c r="E41" s="95"/>
      <c r="F41" s="131"/>
      <c r="G41" s="131"/>
      <c r="H41" s="95"/>
      <c r="I41" s="95"/>
      <c r="J41" s="131"/>
      <c r="K41" s="131"/>
      <c r="L41" s="12"/>
      <c r="M41" s="48"/>
      <c r="N41" s="4"/>
      <c r="O41" s="45"/>
      <c r="P41" s="5"/>
    </row>
    <row r="42" spans="1:16" ht="12" customHeight="1">
      <c r="A42" s="47"/>
      <c r="B42" s="46"/>
      <c r="C42" s="44"/>
      <c r="D42" s="95"/>
      <c r="E42" s="95"/>
      <c r="F42" s="131"/>
      <c r="G42" s="131"/>
      <c r="H42" s="95"/>
      <c r="I42" s="95"/>
      <c r="J42" s="131"/>
      <c r="K42" s="131"/>
      <c r="L42" s="12"/>
      <c r="M42" s="48"/>
      <c r="N42" s="4"/>
      <c r="O42" s="45"/>
      <c r="P42" s="5"/>
    </row>
    <row r="43" spans="1:16" ht="12" customHeight="1">
      <c r="A43" s="47"/>
      <c r="B43" s="46"/>
      <c r="C43" s="44"/>
      <c r="D43" s="95"/>
      <c r="E43" s="95"/>
      <c r="F43" s="131"/>
      <c r="G43" s="131"/>
      <c r="H43" s="95"/>
      <c r="I43" s="95"/>
      <c r="J43" s="131"/>
      <c r="K43" s="131"/>
      <c r="L43" s="12"/>
      <c r="M43" s="48"/>
      <c r="N43" s="4"/>
      <c r="O43" s="45"/>
      <c r="P43" s="5"/>
    </row>
    <row r="44" spans="1:16" ht="12" customHeight="1">
      <c r="A44" s="47"/>
      <c r="B44" s="46"/>
      <c r="C44" s="44"/>
      <c r="D44" s="95"/>
      <c r="E44" s="95"/>
      <c r="F44" s="131"/>
      <c r="G44" s="131"/>
      <c r="H44" s="95"/>
      <c r="I44" s="95"/>
      <c r="J44" s="131"/>
      <c r="K44" s="131"/>
      <c r="L44" s="12"/>
      <c r="M44" s="48"/>
      <c r="N44" s="4"/>
      <c r="O44" s="45"/>
      <c r="P44" s="5"/>
    </row>
    <row r="45" spans="14:16" ht="12" customHeight="1">
      <c r="N45" s="45"/>
      <c r="O45" s="45"/>
      <c r="P45" s="5"/>
    </row>
    <row r="46" spans="1:16" ht="12" customHeight="1">
      <c r="A46" s="151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45"/>
      <c r="P46" s="5"/>
    </row>
    <row r="47" spans="1:16" ht="12" customHeight="1">
      <c r="A47" s="10"/>
      <c r="B47" s="10"/>
      <c r="C47" s="11" t="s">
        <v>51</v>
      </c>
      <c r="D47" s="7"/>
      <c r="E47" s="7"/>
      <c r="F47" s="7"/>
      <c r="H47" s="104" t="s">
        <v>54</v>
      </c>
      <c r="I47" s="104"/>
      <c r="J47" s="104"/>
      <c r="K47" s="104"/>
      <c r="L47" s="104"/>
      <c r="M47" s="104"/>
      <c r="N47" s="11"/>
      <c r="O47" s="45"/>
      <c r="P47" s="5"/>
    </row>
    <row r="48" spans="1:16" ht="12" customHeight="1">
      <c r="A48" s="34"/>
      <c r="B48" s="44"/>
      <c r="C48" s="12"/>
      <c r="D48" s="12"/>
      <c r="E48" s="4"/>
      <c r="F48" s="4"/>
      <c r="G48" s="12"/>
      <c r="H48" s="12"/>
      <c r="I48" s="4"/>
      <c r="J48" s="4"/>
      <c r="M48" s="95"/>
      <c r="N48" s="95"/>
      <c r="O48" s="45"/>
      <c r="P48" s="5"/>
    </row>
    <row r="49" spans="1:16" ht="12" customHeight="1">
      <c r="A49" s="8"/>
      <c r="B49" s="9"/>
      <c r="C49" s="8"/>
      <c r="D49" s="9"/>
      <c r="E49" s="4"/>
      <c r="F49" s="4"/>
      <c r="G49" s="4"/>
      <c r="H49" s="4"/>
      <c r="I49" s="4"/>
      <c r="J49" s="4"/>
      <c r="M49" s="5"/>
      <c r="N49" s="5"/>
      <c r="O49" s="45"/>
      <c r="P49" s="5"/>
    </row>
    <row r="50" spans="14:16" ht="12" customHeight="1">
      <c r="N50" s="2"/>
      <c r="O50" s="45"/>
      <c r="P50" s="5"/>
    </row>
    <row r="51" spans="15:16" ht="12" customHeight="1">
      <c r="O51" s="45"/>
      <c r="P51" s="5"/>
    </row>
    <row r="52" spans="15:16" ht="0.75" customHeight="1">
      <c r="O52" s="45"/>
      <c r="P52" s="5"/>
    </row>
    <row r="53" spans="15:16" ht="4.5" customHeight="1" hidden="1">
      <c r="O53" s="45"/>
      <c r="P53" s="5"/>
    </row>
    <row r="54" spans="1:16" ht="12" customHeight="1" hidden="1">
      <c r="A54" s="2"/>
      <c r="B54" s="8"/>
      <c r="C54" s="9"/>
      <c r="D54" s="8"/>
      <c r="E54" s="9"/>
      <c r="F54" s="12"/>
      <c r="G54" s="5"/>
      <c r="H54" s="5"/>
      <c r="I54" s="4"/>
      <c r="J54" s="4"/>
      <c r="K54" s="4"/>
      <c r="L54" s="4"/>
      <c r="M54" s="4"/>
      <c r="N54" s="5"/>
      <c r="P54" s="5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39"/>
      <c r="G55" s="40"/>
      <c r="H55" s="88" t="s">
        <v>12</v>
      </c>
      <c r="I55" s="89"/>
      <c r="J55" s="89"/>
      <c r="K55" s="89"/>
      <c r="L55" s="89"/>
      <c r="M55" s="89"/>
      <c r="N55" s="90"/>
      <c r="P55" s="5"/>
    </row>
    <row r="56" spans="1:16" ht="23.25" customHeight="1">
      <c r="A56" s="84"/>
      <c r="B56" s="85"/>
      <c r="C56" s="84"/>
      <c r="D56" s="85"/>
      <c r="E56" s="87"/>
      <c r="F56" s="41"/>
      <c r="G56" s="42"/>
      <c r="H56" s="91" t="s">
        <v>13</v>
      </c>
      <c r="I56" s="92"/>
      <c r="J56" s="92"/>
      <c r="K56" s="92"/>
      <c r="L56" s="93"/>
      <c r="M56" s="91" t="s">
        <v>14</v>
      </c>
      <c r="N56" s="93"/>
      <c r="P56" s="5"/>
    </row>
    <row r="57" spans="1:16" ht="12" customHeight="1">
      <c r="A57" s="32">
        <f>IF(L33="","",COUNTIF(L33:L53,"&gt;=89,5"))</f>
      </c>
      <c r="B57" s="33"/>
      <c r="C57" s="32" t="s">
        <v>15</v>
      </c>
      <c r="D57" s="33"/>
      <c r="E57" s="32" t="s">
        <v>16</v>
      </c>
      <c r="F57" s="35"/>
      <c r="G57" s="36"/>
      <c r="H57" s="79" t="s">
        <v>17</v>
      </c>
      <c r="I57" s="80"/>
      <c r="J57" s="80"/>
      <c r="K57" s="80"/>
      <c r="L57" s="81"/>
      <c r="M57" s="73" t="s">
        <v>18</v>
      </c>
      <c r="N57" s="74"/>
      <c r="P57" s="5"/>
    </row>
    <row r="58" spans="1:16" ht="12" customHeight="1">
      <c r="A58" s="32">
        <f>IF(L33="","",COUNT(L33:L53)-COUNTIF(L33:L53,"&lt;80,5")-COUNTIF(L33:L53,"&gt;=89,5"))</f>
      </c>
      <c r="B58" s="33"/>
      <c r="C58" s="32" t="s">
        <v>19</v>
      </c>
      <c r="D58" s="33"/>
      <c r="E58" s="32" t="s">
        <v>20</v>
      </c>
      <c r="F58" s="35"/>
      <c r="G58" s="36"/>
      <c r="H58" s="79" t="s">
        <v>21</v>
      </c>
      <c r="I58" s="80"/>
      <c r="J58" s="80"/>
      <c r="K58" s="80"/>
      <c r="L58" s="81"/>
      <c r="M58" s="75"/>
      <c r="N58" s="76"/>
      <c r="P58" s="5"/>
    </row>
    <row r="59" spans="1:16" ht="12" customHeight="1">
      <c r="A59" s="32">
        <f>IF(L33="","",COUNT(L33:L53)-COUNTIF(L33:L53,"&lt;74,5")-COUNTIF(L33:L53,"&gt;=80,5"))</f>
      </c>
      <c r="B59" s="33"/>
      <c r="C59" s="32" t="s">
        <v>22</v>
      </c>
      <c r="D59" s="33"/>
      <c r="E59" s="32" t="s">
        <v>23</v>
      </c>
      <c r="F59" s="35"/>
      <c r="G59" s="36"/>
      <c r="H59" s="79" t="s">
        <v>21</v>
      </c>
      <c r="I59" s="80"/>
      <c r="J59" s="80"/>
      <c r="K59" s="80"/>
      <c r="L59" s="81"/>
      <c r="M59" s="75"/>
      <c r="N59" s="76"/>
      <c r="P59" s="5"/>
    </row>
    <row r="60" spans="1:16" ht="12" customHeight="1">
      <c r="A60" s="32">
        <f>IF(L33="","",COUNT(L33:L53)-COUNTIF(L33:L53,"&lt;64,5")-COUNTIF(L33:L53,"&gt;=74,5"))</f>
      </c>
      <c r="B60" s="33"/>
      <c r="C60" s="32" t="s">
        <v>24</v>
      </c>
      <c r="D60" s="33"/>
      <c r="E60" s="32" t="s">
        <v>25</v>
      </c>
      <c r="F60" s="35"/>
      <c r="G60" s="36"/>
      <c r="H60" s="79" t="s">
        <v>26</v>
      </c>
      <c r="I60" s="80"/>
      <c r="J60" s="80"/>
      <c r="K60" s="80"/>
      <c r="L60" s="81"/>
      <c r="M60" s="75"/>
      <c r="N60" s="76"/>
      <c r="P60" s="5"/>
    </row>
    <row r="61" spans="1:16" ht="12" customHeight="1">
      <c r="A61" s="32">
        <f>IF(L33="","",COUNT(L33:L53)-COUNTIF(L33:L53,"&lt;54,5")-COUNTIF(L33:L53,"&gt;=64,5"))</f>
      </c>
      <c r="B61" s="33"/>
      <c r="C61" s="32" t="s">
        <v>27</v>
      </c>
      <c r="D61" s="33"/>
      <c r="E61" s="32" t="s">
        <v>28</v>
      </c>
      <c r="F61" s="35"/>
      <c r="G61" s="36"/>
      <c r="H61" s="79" t="s">
        <v>26</v>
      </c>
      <c r="I61" s="80"/>
      <c r="J61" s="80"/>
      <c r="K61" s="80"/>
      <c r="L61" s="81"/>
      <c r="M61" s="77"/>
      <c r="N61" s="78"/>
      <c r="O61" s="27"/>
      <c r="P61" s="2"/>
    </row>
    <row r="62" spans="1:15" ht="12" customHeight="1">
      <c r="A62" s="32">
        <f>IF(L33="","",COUNT(L33:L53)-COUNTIF(L33:L53,"&lt;30,5")-COUNTIF(L33:L53,"&gt;=54,5"))</f>
      </c>
      <c r="B62" s="33"/>
      <c r="C62" s="32" t="s">
        <v>29</v>
      </c>
      <c r="D62" s="33"/>
      <c r="E62" s="32" t="s">
        <v>30</v>
      </c>
      <c r="F62" s="35"/>
      <c r="G62" s="36"/>
      <c r="H62" s="79" t="s">
        <v>31</v>
      </c>
      <c r="I62" s="80"/>
      <c r="J62" s="80"/>
      <c r="K62" s="80"/>
      <c r="L62" s="81"/>
      <c r="M62" s="73" t="s">
        <v>32</v>
      </c>
      <c r="N62" s="74"/>
      <c r="O62" s="11"/>
    </row>
    <row r="63" spans="1:14" ht="12" customHeight="1">
      <c r="A63" s="32">
        <f>IF(L33="","",COUNTIF(L33:L53,"&lt;=30"))</f>
      </c>
      <c r="B63" s="33"/>
      <c r="C63" s="37" t="s">
        <v>33</v>
      </c>
      <c r="D63" s="38"/>
      <c r="E63" s="32" t="s">
        <v>30</v>
      </c>
      <c r="F63" s="35"/>
      <c r="G63" s="36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49"/>
      <c r="N64" s="49"/>
    </row>
    <row r="65" spans="13:14" s="27" customFormat="1" ht="12" customHeight="1">
      <c r="M65" s="50"/>
      <c r="N65" s="50"/>
    </row>
    <row r="66" s="27" customFormat="1" ht="0.75" customHeight="1"/>
    <row r="67" spans="1:14" s="27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7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7" customFormat="1" ht="12" customHeight="1">
      <c r="A69" s="10"/>
      <c r="B69" s="94" t="s">
        <v>57</v>
      </c>
      <c r="C69" s="94"/>
      <c r="D69" s="1"/>
      <c r="E69" s="1"/>
      <c r="F69" s="1"/>
      <c r="G69" s="1"/>
      <c r="H69" s="149" t="s">
        <v>47</v>
      </c>
      <c r="I69" s="150"/>
      <c r="J69" s="150"/>
      <c r="K69" s="150"/>
      <c r="L69" s="150"/>
      <c r="M69" s="150"/>
      <c r="N69" s="11"/>
      <c r="O69" s="1"/>
    </row>
    <row r="70" s="27" customFormat="1" ht="12" customHeight="1">
      <c r="O70" s="1"/>
    </row>
    <row r="71" s="27" customFormat="1" ht="12" customHeight="1">
      <c r="O71" s="1"/>
    </row>
    <row r="72" s="27" customFormat="1" ht="12" customHeight="1">
      <c r="O72" s="1"/>
    </row>
    <row r="73" s="27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2021-05-15T20:37:20Z</dcterms:modified>
  <cp:category/>
  <cp:version/>
  <cp:contentType/>
  <cp:contentStatus/>
</cp:coreProperties>
</file>